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usz.motycki\Documents\WAZNE\Przetargi 2025\NB.270.2.2025_usługi leśne 2026\SWZ_usługi leśne 2026\Zał. nr 1_Formularz oferty\"/>
    </mc:Choice>
  </mc:AlternateContent>
  <xr:revisionPtr revIDLastSave="0" documentId="13_ncr:1_{562DB7AE-2A17-4A5D-BDBD-4E8BFCE323B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61" i="1" l="1"/>
  <c r="L61" i="1" s="1"/>
  <c r="I60" i="1"/>
  <c r="L60" i="1" s="1"/>
  <c r="I59" i="1"/>
  <c r="L59" i="1" s="1"/>
  <c r="I58" i="1"/>
  <c r="K58" i="1" s="1"/>
  <c r="I57" i="1"/>
  <c r="L57" i="1" s="1"/>
  <c r="I56" i="1"/>
  <c r="L56" i="1" s="1"/>
  <c r="I55" i="1"/>
  <c r="L55" i="1" s="1"/>
  <c r="I54" i="1"/>
  <c r="K54" i="1" s="1"/>
  <c r="I53" i="1"/>
  <c r="K53" i="1" s="1"/>
  <c r="I52" i="1"/>
  <c r="L52" i="1" s="1"/>
  <c r="I51" i="1"/>
  <c r="L51" i="1" s="1"/>
  <c r="I50" i="1"/>
  <c r="K50" i="1" s="1"/>
  <c r="I49" i="1"/>
  <c r="K49" i="1" s="1"/>
  <c r="I48" i="1"/>
  <c r="L48" i="1" s="1"/>
  <c r="I47" i="1"/>
  <c r="L47" i="1" s="1"/>
  <c r="I46" i="1"/>
  <c r="K46" i="1" s="1"/>
  <c r="I45" i="1"/>
  <c r="K45" i="1" s="1"/>
  <c r="I44" i="1"/>
  <c r="L44" i="1" s="1"/>
  <c r="I43" i="1"/>
  <c r="L43" i="1" s="1"/>
  <c r="I42" i="1"/>
  <c r="K42" i="1" s="1"/>
  <c r="I41" i="1"/>
  <c r="L41" i="1" s="1"/>
  <c r="I40" i="1"/>
  <c r="L40" i="1" s="1"/>
  <c r="I39" i="1"/>
  <c r="L39" i="1" s="1"/>
  <c r="I38" i="1"/>
  <c r="K38" i="1" s="1"/>
  <c r="I37" i="1"/>
  <c r="L37" i="1" s="1"/>
  <c r="I36" i="1"/>
  <c r="L36" i="1" s="1"/>
  <c r="I35" i="1"/>
  <c r="L35" i="1" s="1"/>
  <c r="I34" i="1"/>
  <c r="K34" i="1" s="1"/>
  <c r="I33" i="1"/>
  <c r="L33" i="1" s="1"/>
  <c r="I32" i="1"/>
  <c r="L32" i="1" s="1"/>
  <c r="I31" i="1"/>
  <c r="L31" i="1" s="1"/>
  <c r="I30" i="1"/>
  <c r="K30" i="1" s="1"/>
  <c r="I29" i="1"/>
  <c r="K29" i="1" s="1"/>
  <c r="K41" i="1" l="1"/>
  <c r="K33" i="1"/>
  <c r="L45" i="1"/>
  <c r="L46" i="1"/>
  <c r="K37" i="1"/>
  <c r="L38" i="1"/>
  <c r="L53" i="1"/>
  <c r="L54" i="1"/>
  <c r="K57" i="1"/>
  <c r="L34" i="1"/>
  <c r="L49" i="1"/>
  <c r="L29" i="1"/>
  <c r="F63" i="1" s="1"/>
  <c r="I25" i="1" s="1"/>
  <c r="L50" i="1"/>
  <c r="L30" i="1"/>
  <c r="L58" i="1"/>
  <c r="L42" i="1"/>
  <c r="K61" i="1"/>
  <c r="K31" i="1"/>
  <c r="K35" i="1"/>
  <c r="K39" i="1"/>
  <c r="K43" i="1"/>
  <c r="K47" i="1"/>
  <c r="K51" i="1"/>
  <c r="K55" i="1"/>
  <c r="K59" i="1"/>
  <c r="K32" i="1"/>
  <c r="K36" i="1"/>
  <c r="K40" i="1"/>
  <c r="K44" i="1"/>
  <c r="K48" i="1"/>
  <c r="K52" i="1"/>
  <c r="K56" i="1"/>
  <c r="K60" i="1"/>
  <c r="F62" i="1"/>
</calcChain>
</file>

<file path=xl/sharedStrings.xml><?xml version="1.0" encoding="utf-8"?>
<sst xmlns="http://schemas.openxmlformats.org/spreadsheetml/2006/main" count="173" uniqueCount="145">
  <si>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</si>
  <si>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</si>
  <si>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</si>
  <si>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</si>
  <si>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</si>
  <si>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</si>
  <si>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</si>
  <si>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</si>
  <si>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</si>
  <si>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</si>
  <si>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58</t>
  </si>
  <si>
    <t>WYK-TAL40</t>
  </si>
  <si>
    <t>Zdarcie pokrywy na talerzach 40 cm x 40 cm</t>
  </si>
  <si>
    <t>TSZT</t>
  </si>
  <si>
    <t>103</t>
  </si>
  <si>
    <t>SADZ WIEL</t>
  </si>
  <si>
    <t>Sadzenie wielolatek z odkrytym systemem korzeniowym</t>
  </si>
  <si>
    <t>111</t>
  </si>
  <si>
    <t>DOW-SADZ</t>
  </si>
  <si>
    <t>Dowóz sadzonek</t>
  </si>
  <si>
    <t>173</t>
  </si>
  <si>
    <t>N-ZSGDNSO</t>
  </si>
  <si>
    <t>Zbiór szyszek z gospodarczych drzewostanów nasiennych sosnowych</t>
  </si>
  <si>
    <t>KG</t>
  </si>
  <si>
    <t>196</t>
  </si>
  <si>
    <t>ZB-NASDB</t>
  </si>
  <si>
    <t>Zbiór nasion dęba</t>
  </si>
  <si>
    <t>199</t>
  </si>
  <si>
    <t>ZB-NASP</t>
  </si>
  <si>
    <t>Zbiór nasion pozostałych gatunków</t>
  </si>
  <si>
    <t>200</t>
  </si>
  <si>
    <t>GODZ RH8</t>
  </si>
  <si>
    <t>Prace wykonywane ręcznie</t>
  </si>
  <si>
    <t>H</t>
  </si>
  <si>
    <t>210</t>
  </si>
  <si>
    <t>GODZ MH8</t>
  </si>
  <si>
    <t>Prace wykonywane innym sprzętem mechanicznym</t>
  </si>
  <si>
    <t>404</t>
  </si>
  <si>
    <t>ORKA-SC</t>
  </si>
  <si>
    <t>Orka pełna</t>
  </si>
  <si>
    <t>AR</t>
  </si>
  <si>
    <t>407</t>
  </si>
  <si>
    <t>WŁÓK-SC</t>
  </si>
  <si>
    <t>Wyrównywanie powierzchni włóką</t>
  </si>
  <si>
    <t>422</t>
  </si>
  <si>
    <t>WYC-SC</t>
  </si>
  <si>
    <t>Wyciskanie rządków siewnych lub wyciskanie szpar</t>
  </si>
  <si>
    <t>427</t>
  </si>
  <si>
    <t>SIEW-DC</t>
  </si>
  <si>
    <t>Siew nasion drobnych</t>
  </si>
  <si>
    <t>428</t>
  </si>
  <si>
    <t>SIEW-GC</t>
  </si>
  <si>
    <t>Siew nasion grubych</t>
  </si>
  <si>
    <t>429</t>
  </si>
  <si>
    <t>SIEW DP</t>
  </si>
  <si>
    <t>Siew pełny nasion drobnych siewnikiem mechanicznie</t>
  </si>
  <si>
    <t>433</t>
  </si>
  <si>
    <t>SIEW-R</t>
  </si>
  <si>
    <t>Siew nasion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</si>
  <si>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</si>
  <si>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</si>
  <si>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</si>
  <si>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</si>
  <si>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</si>
  <si>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</si>
  <si>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</si>
  <si>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</si>
  <si>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</si>
  <si>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</si>
  <si>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</si>
  <si>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</si>
  <si>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484</t>
  </si>
  <si>
    <t>SPUL-R1</t>
  </si>
  <si>
    <t>Spulchnianie gleby na międzyrzędach w okresie wschodów motyką.</t>
  </si>
  <si>
    <t>489</t>
  </si>
  <si>
    <t>OPR-SCA</t>
  </si>
  <si>
    <t>Opryskiwanie pól siewnych szkółek opryskiwaczem ciągnikowym</t>
  </si>
  <si>
    <t>492</t>
  </si>
  <si>
    <t>NAW-MINEC</t>
  </si>
  <si>
    <t>Nawożenie mineralne w sadzonkach -wykonywane mechanicznie</t>
  </si>
  <si>
    <t>493</t>
  </si>
  <si>
    <t>SIEW-KC</t>
  </si>
  <si>
    <t>Rozsiew kompostu rozrzutnikiem</t>
  </si>
  <si>
    <t>M3P</t>
  </si>
  <si>
    <t>496</t>
  </si>
  <si>
    <t>NAW-MIND</t>
  </si>
  <si>
    <t>Nawożenie mineralne - dolistne</t>
  </si>
  <si>
    <t>498</t>
  </si>
  <si>
    <t>KOSZ-ZIEL</t>
  </si>
  <si>
    <t>Ścięcie i rozdrobnienie zielonek na ugorach</t>
  </si>
  <si>
    <t>525</t>
  </si>
  <si>
    <t>WYOR-CK</t>
  </si>
  <si>
    <t>Wyorywanie i podcinanie sadzonek ciągnikowym wyorywaczem klamrowych</t>
  </si>
  <si>
    <t>534</t>
  </si>
  <si>
    <t>WYJ 1R</t>
  </si>
  <si>
    <t>Wyjęcie 1-latek</t>
  </si>
  <si>
    <t>535</t>
  </si>
  <si>
    <t>WYJ 2-3L</t>
  </si>
  <si>
    <t>Wyjęcie 2-3 latek</t>
  </si>
  <si>
    <t>538</t>
  </si>
  <si>
    <t>ŻEL-1</t>
  </si>
  <si>
    <t>Żelowanie 1-latek</t>
  </si>
  <si>
    <t>545</t>
  </si>
  <si>
    <t>DOŁ-2R</t>
  </si>
  <si>
    <t>Dołowanie sadzonek 2-3-latek z doniesieniem do dołu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</si>
  <si>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</si>
  <si>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</si>
  <si>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</si>
  <si>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</si>
  <si>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</si>
  <si>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</si>
  <si>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554</t>
  </si>
  <si>
    <t>OSŁ-ATM</t>
  </si>
  <si>
    <t>Osłona szkółki przed ujemnymi wpływami atmosferycznymi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</si>
  <si>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</si>
  <si>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</si>
  <si>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</si>
  <si>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</si>
  <si>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</si>
  <si>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</si>
  <si>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</si>
  <si>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</si>
  <si>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</si>
  <si>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</si>
  <si>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</si>
  <si>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</si>
  <si>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Konstantynowo</t>
  </si>
  <si>
    <t xml:space="preserve">62-053 Konstantynowo; -;1     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</si>
  <si>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</si>
  <si>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</si>
  <si>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</si>
  <si>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</si>
  <si>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</si>
  <si>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</si>
  <si>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</si>
  <si>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</si>
  <si>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</si>
  <si>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</si>
  <si>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</si>
  <si>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</si>
  <si>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</si>
  <si>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</t>
  </si>
  <si>
    <t xml:space="preserve">2. Wynagrodzenie zaoferowane w pkt 1 powyżej wynika z poniższego Kosztorysu Ofertowego i stanowi sumę wartości całkowitych brutto za poszczególne pozycje (prace) tworzące ten Pakiet:
</t>
  </si>
  <si>
    <r>
      <t xml:space="preserve">Odpowiadając na ogłoszenie o przetargu nieograniczonym na „Wykonywanie usług z zakresu gospodarki leśnej na terenie Nadleśnictwa Konstantynowo w roku 2026''  składamy niniejszym ofertę na pakiet </t>
    </r>
    <r>
      <rPr>
        <sz val="11"/>
        <color rgb="FFFF0000"/>
        <rFont val="Arial"/>
        <family val="2"/>
        <charset val="238"/>
      </rPr>
      <t>Pakiet 6 (SZKÓŁKA LEŚNA, NASIENNICTWO)</t>
    </r>
    <r>
      <rPr>
        <sz val="11"/>
        <color rgb="FF333333"/>
        <rFont val="Arial"/>
        <family val="2"/>
        <charset val="238"/>
      </rPr>
      <t xml:space="preserve"> tego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</si>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</sst>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left"/>
    </xf>
    <xf numFmtId="49" fontId="12" fillId="2" borderId="0" xfId="0" applyNumberFormat="1" applyFont="1" applyFill="1" applyAlignment="1">
      <alignment vertical="center"/>
    </xf>
    <xf numFmtId="0" fontId="7" fillId="2" borderId="0" xfId="0" applyFont="1" applyFill="1"/>
    <xf numFmtId="44" fontId="8" fillId="2" borderId="0" xfId="0" applyNumberFormat="1" applyFont="1" applyFill="1" applyAlignment="1">
      <alignment vertical="center"/>
    </xf>
    <xf numFmtId="49" fontId="6" fillId="2" borderId="4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right" vertical="top"/>
    </xf>
    <xf numFmtId="0" fontId="9" fillId="2" borderId="3" xfId="0" applyFont="1" applyFill="1" applyBorder="1" applyAlignment="1">
      <alignment horizontal="left" vertical="center"/>
    </xf>
    <xf numFmtId="49" fontId="10" fillId="2" borderId="0" xfId="0" applyNumberFormat="1" applyFont="1" applyFill="1" applyAlignment="1">
      <alignment horizontal="center" vertical="top"/>
    </xf>
    <xf numFmtId="49" fontId="9" fillId="2" borderId="0" xfId="0" applyNumberFormat="1" applyFont="1" applyFill="1" applyAlignment="1">
      <alignment horizontal="left" vertical="center"/>
    </xf>
    <xf numFmtId="39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9" fontId="11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 wrapText="1"/>
    </xf>
    <xf numFmtId="0" fontId="8" fillId="2" borderId="0" xfId="0" applyFont="1" applyFill="1" applyAlignment="1">
      <alignment horizontal="left"/>
    </xf>
    <xf numFmtId="44" fontId="8" fillId="2" borderId="5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00"/>
  <sheetViews>
    <sheetView tabSelected="1" workbookViewId="0">
      <selection activeCell="E5" sqref="E5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13.6640625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9" customFormat="1" ht="5.25" customHeight="1" x14ac:dyDescent="0.2"/>
    <row r="2" spans="2:16" s="9" customFormat="1" ht="17.100000000000001" customHeight="1" x14ac:dyDescent="0.2">
      <c r="I2" s="22" t="s">
        <v>120</v>
      </c>
      <c r="J2" s="22"/>
      <c r="K2" s="22"/>
      <c r="L2" s="22"/>
      <c r="M2" s="22"/>
      <c r="N2" s="22"/>
      <c r="O2" s="22"/>
    </row>
    <row r="3" spans="2:16" s="9" customFormat="1" ht="28.8" customHeight="1" x14ac:dyDescent="0.2"/>
    <row r="4" spans="2:16" s="9" customFormat="1" ht="2.7" customHeight="1" x14ac:dyDescent="0.2">
      <c r="B4" s="23"/>
      <c r="C4" s="23"/>
      <c r="D4" s="23"/>
    </row>
    <row r="5" spans="2:16" s="9" customFormat="1" ht="28.8" customHeight="1" x14ac:dyDescent="0.2"/>
    <row r="6" spans="2:16" s="9" customFormat="1" ht="2.7" customHeight="1" x14ac:dyDescent="0.2">
      <c r="B6" s="23"/>
      <c r="C6" s="23"/>
      <c r="D6" s="23"/>
    </row>
    <row r="7" spans="2:16" s="9" customFormat="1" ht="28.8" customHeight="1" x14ac:dyDescent="0.2"/>
    <row r="8" spans="2:16" s="9" customFormat="1" ht="5.25" customHeight="1" x14ac:dyDescent="0.2">
      <c r="B8" s="23"/>
      <c r="C8" s="23"/>
      <c r="D8" s="23"/>
    </row>
    <row r="9" spans="2:16" s="9" customFormat="1" ht="4.2" customHeight="1" x14ac:dyDescent="0.2"/>
    <row r="10" spans="2:16" s="9" customFormat="1" ht="6.9" customHeight="1" x14ac:dyDescent="0.2">
      <c r="B10" s="24" t="s">
        <v>121</v>
      </c>
      <c r="C10" s="24"/>
      <c r="D10" s="24"/>
    </row>
    <row r="11" spans="2:16" s="9" customFormat="1" ht="12.3" customHeight="1" x14ac:dyDescent="0.2">
      <c r="B11" s="24"/>
      <c r="C11" s="24"/>
      <c r="D11" s="24"/>
      <c r="G11" s="25" t="s">
        <v>122</v>
      </c>
      <c r="H11" s="25"/>
      <c r="I11" s="25"/>
      <c r="J11" s="25"/>
      <c r="K11" s="25"/>
      <c r="L11" s="25"/>
      <c r="M11" s="25"/>
      <c r="N11" s="25"/>
    </row>
    <row r="12" spans="2:16" s="9" customFormat="1" ht="7.95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6" s="9" customFormat="1" ht="20.25" customHeight="1" x14ac:dyDescent="0.2"/>
    <row r="14" spans="2:16" s="9" customFormat="1" ht="24" customHeight="1" x14ac:dyDescent="0.2">
      <c r="B14" s="28" t="s">
        <v>123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</row>
    <row r="15" spans="2:16" s="9" customFormat="1" ht="22.2" customHeight="1" x14ac:dyDescent="0.2"/>
    <row r="16" spans="2:16" s="9" customFormat="1" ht="20.7" customHeight="1" x14ac:dyDescent="0.2">
      <c r="B16" s="10" t="s">
        <v>124</v>
      </c>
      <c r="C16" s="10"/>
      <c r="D16" s="11"/>
      <c r="E16" s="11"/>
    </row>
    <row r="17" spans="2:12" s="9" customFormat="1" ht="2.7" customHeight="1" x14ac:dyDescent="0.2"/>
    <row r="18" spans="2:12" s="9" customFormat="1" ht="20.7" customHeight="1" x14ac:dyDescent="0.2">
      <c r="B18" s="10" t="s">
        <v>125</v>
      </c>
      <c r="C18" s="10"/>
      <c r="D18" s="11"/>
      <c r="E18" s="11"/>
    </row>
    <row r="19" spans="2:12" s="9" customFormat="1" ht="2.7" customHeight="1" x14ac:dyDescent="0.2"/>
    <row r="20" spans="2:12" s="9" customFormat="1" ht="20.7" customHeight="1" x14ac:dyDescent="0.2">
      <c r="B20" s="10" t="s">
        <v>126</v>
      </c>
      <c r="C20" s="10"/>
      <c r="D20" s="11"/>
      <c r="E20" s="11"/>
    </row>
    <row r="21" spans="2:12" s="9" customFormat="1" ht="2.7" customHeight="1" x14ac:dyDescent="0.2"/>
    <row r="22" spans="2:12" s="9" customFormat="1" ht="20.7" customHeight="1" x14ac:dyDescent="0.2">
      <c r="B22" s="10" t="s">
        <v>127</v>
      </c>
      <c r="C22" s="10"/>
      <c r="D22" s="11"/>
      <c r="E22" s="11"/>
    </row>
    <row r="23" spans="2:12" s="9" customFormat="1" ht="14.4" customHeight="1" x14ac:dyDescent="0.2"/>
    <row r="24" spans="2:12" s="9" customFormat="1" ht="50.1" customHeight="1" x14ac:dyDescent="0.2">
      <c r="B24" s="29" t="s">
        <v>143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2" s="9" customFormat="1" ht="19.8" customHeight="1" x14ac:dyDescent="0.25">
      <c r="B25" s="30" t="s">
        <v>141</v>
      </c>
      <c r="C25" s="30"/>
      <c r="D25" s="30"/>
      <c r="E25" s="30"/>
      <c r="F25" s="30"/>
      <c r="G25" s="30"/>
      <c r="H25" s="30"/>
      <c r="I25" s="31">
        <f>F63</f>
        <v>0</v>
      </c>
      <c r="J25" s="31"/>
      <c r="K25" s="12"/>
    </row>
    <row r="26" spans="2:12" s="9" customFormat="1" ht="50.1" customHeight="1" x14ac:dyDescent="0.2">
      <c r="B26" s="32" t="s">
        <v>142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2" s="1" customFormat="1" ht="9" customHeight="1" x14ac:dyDescent="0.2"/>
    <row r="28" spans="2:12" s="1" customFormat="1" ht="35.700000000000003" customHeight="1" x14ac:dyDescent="0.2">
      <c r="B28" s="2" t="s">
        <v>0</v>
      </c>
      <c r="C28" s="3" t="s">
        <v>1</v>
      </c>
      <c r="D28" s="4" t="s">
        <v>2</v>
      </c>
      <c r="E28" s="4" t="s">
        <v>3</v>
      </c>
      <c r="F28" s="4" t="s">
        <v>4</v>
      </c>
      <c r="G28" s="4" t="s">
        <v>5</v>
      </c>
      <c r="H28" s="4" t="s">
        <v>6</v>
      </c>
      <c r="I28" s="3" t="s">
        <v>7</v>
      </c>
      <c r="J28" s="4" t="s">
        <v>8</v>
      </c>
      <c r="K28" s="4" t="s">
        <v>9</v>
      </c>
      <c r="L28" s="3" t="s">
        <v>144</v>
      </c>
    </row>
    <row r="29" spans="2:12" s="1" customFormat="1" ht="19.649999999999999" customHeight="1" x14ac:dyDescent="0.2">
      <c r="B29" s="5">
        <v>1</v>
      </c>
      <c r="C29" s="6" t="s">
        <v>10</v>
      </c>
      <c r="D29" s="6" t="s">
        <v>11</v>
      </c>
      <c r="E29" s="7" t="s">
        <v>12</v>
      </c>
      <c r="F29" s="6" t="s">
        <v>13</v>
      </c>
      <c r="G29" s="8">
        <v>1</v>
      </c>
      <c r="H29" s="8"/>
      <c r="I29" s="8">
        <f>G29*H29</f>
        <v>0</v>
      </c>
      <c r="J29" s="5">
        <v>8</v>
      </c>
      <c r="K29" s="8">
        <f>I29*0.08</f>
        <v>0</v>
      </c>
      <c r="L29" s="8">
        <f>I29*1.08</f>
        <v>0</v>
      </c>
    </row>
    <row r="30" spans="2:12" s="1" customFormat="1" ht="19.649999999999999" customHeight="1" x14ac:dyDescent="0.2">
      <c r="B30" s="5">
        <v>2</v>
      </c>
      <c r="C30" s="6" t="s">
        <v>14</v>
      </c>
      <c r="D30" s="6" t="s">
        <v>15</v>
      </c>
      <c r="E30" s="7" t="s">
        <v>16</v>
      </c>
      <c r="F30" s="6" t="s">
        <v>13</v>
      </c>
      <c r="G30" s="8">
        <v>1</v>
      </c>
      <c r="H30" s="8"/>
      <c r="I30" s="8">
        <f t="shared" ref="I30:I61" si="0">G30*H30</f>
        <v>0</v>
      </c>
      <c r="J30" s="5">
        <v>8</v>
      </c>
      <c r="K30" s="8">
        <f t="shared" ref="K30:K61" si="1">I30*0.08</f>
        <v>0</v>
      </c>
      <c r="L30" s="8">
        <f t="shared" ref="L30:L61" si="2">I30*1.08</f>
        <v>0</v>
      </c>
    </row>
    <row r="31" spans="2:12" s="1" customFormat="1" ht="19.649999999999999" customHeight="1" x14ac:dyDescent="0.2">
      <c r="B31" s="5">
        <v>3</v>
      </c>
      <c r="C31" s="6" t="s">
        <v>17</v>
      </c>
      <c r="D31" s="6" t="s">
        <v>18</v>
      </c>
      <c r="E31" s="7" t="s">
        <v>19</v>
      </c>
      <c r="F31" s="6" t="s">
        <v>13</v>
      </c>
      <c r="G31" s="8">
        <v>2.2999999999999998</v>
      </c>
      <c r="H31" s="8"/>
      <c r="I31" s="8">
        <f t="shared" si="0"/>
        <v>0</v>
      </c>
      <c r="J31" s="5">
        <v>8</v>
      </c>
      <c r="K31" s="8">
        <f t="shared" si="1"/>
        <v>0</v>
      </c>
      <c r="L31" s="8">
        <f t="shared" si="2"/>
        <v>0</v>
      </c>
    </row>
    <row r="32" spans="2:12" s="1" customFormat="1" ht="28.8" customHeight="1" x14ac:dyDescent="0.2">
      <c r="B32" s="5">
        <v>4</v>
      </c>
      <c r="C32" s="6" t="s">
        <v>20</v>
      </c>
      <c r="D32" s="6" t="s">
        <v>21</v>
      </c>
      <c r="E32" s="7" t="s">
        <v>22</v>
      </c>
      <c r="F32" s="6" t="s">
        <v>23</v>
      </c>
      <c r="G32" s="8">
        <v>500</v>
      </c>
      <c r="H32" s="8"/>
      <c r="I32" s="8">
        <f t="shared" si="0"/>
        <v>0</v>
      </c>
      <c r="J32" s="5">
        <v>8</v>
      </c>
      <c r="K32" s="8">
        <f t="shared" si="1"/>
        <v>0</v>
      </c>
      <c r="L32" s="8">
        <f t="shared" si="2"/>
        <v>0</v>
      </c>
    </row>
    <row r="33" spans="2:12" s="1" customFormat="1" ht="19.649999999999999" customHeight="1" x14ac:dyDescent="0.2">
      <c r="B33" s="5">
        <v>5</v>
      </c>
      <c r="C33" s="6" t="s">
        <v>24</v>
      </c>
      <c r="D33" s="6" t="s">
        <v>25</v>
      </c>
      <c r="E33" s="7" t="s">
        <v>26</v>
      </c>
      <c r="F33" s="6" t="s">
        <v>23</v>
      </c>
      <c r="G33" s="8">
        <v>500</v>
      </c>
      <c r="H33" s="8"/>
      <c r="I33" s="8">
        <f t="shared" si="0"/>
        <v>0</v>
      </c>
      <c r="J33" s="5">
        <v>8</v>
      </c>
      <c r="K33" s="8">
        <f t="shared" si="1"/>
        <v>0</v>
      </c>
      <c r="L33" s="8">
        <f t="shared" si="2"/>
        <v>0</v>
      </c>
    </row>
    <row r="34" spans="2:12" s="1" customFormat="1" ht="19.649999999999999" customHeight="1" x14ac:dyDescent="0.2">
      <c r="B34" s="5">
        <v>6</v>
      </c>
      <c r="C34" s="6" t="s">
        <v>27</v>
      </c>
      <c r="D34" s="6" t="s">
        <v>28</v>
      </c>
      <c r="E34" s="7" t="s">
        <v>29</v>
      </c>
      <c r="F34" s="6" t="s">
        <v>23</v>
      </c>
      <c r="G34" s="8">
        <v>14</v>
      </c>
      <c r="H34" s="8"/>
      <c r="I34" s="8">
        <f t="shared" si="0"/>
        <v>0</v>
      </c>
      <c r="J34" s="5">
        <v>8</v>
      </c>
      <c r="K34" s="8">
        <f t="shared" si="1"/>
        <v>0</v>
      </c>
      <c r="L34" s="8">
        <f t="shared" si="2"/>
        <v>0</v>
      </c>
    </row>
    <row r="35" spans="2:12" s="1" customFormat="1" ht="19.649999999999999" customHeight="1" x14ac:dyDescent="0.2">
      <c r="B35" s="5">
        <v>7</v>
      </c>
      <c r="C35" s="6" t="s">
        <v>30</v>
      </c>
      <c r="D35" s="6" t="s">
        <v>31</v>
      </c>
      <c r="E35" s="7" t="s">
        <v>32</v>
      </c>
      <c r="F35" s="6" t="s">
        <v>33</v>
      </c>
      <c r="G35" s="8">
        <v>420</v>
      </c>
      <c r="H35" s="8"/>
      <c r="I35" s="8">
        <f t="shared" si="0"/>
        <v>0</v>
      </c>
      <c r="J35" s="5">
        <v>8</v>
      </c>
      <c r="K35" s="8">
        <f t="shared" si="1"/>
        <v>0</v>
      </c>
      <c r="L35" s="8">
        <f t="shared" si="2"/>
        <v>0</v>
      </c>
    </row>
    <row r="36" spans="2:12" s="1" customFormat="1" ht="19.649999999999999" customHeight="1" x14ac:dyDescent="0.2">
      <c r="B36" s="5">
        <v>8</v>
      </c>
      <c r="C36" s="6" t="s">
        <v>34</v>
      </c>
      <c r="D36" s="6" t="s">
        <v>35</v>
      </c>
      <c r="E36" s="7" t="s">
        <v>36</v>
      </c>
      <c r="F36" s="6" t="s">
        <v>33</v>
      </c>
      <c r="G36" s="8">
        <v>55</v>
      </c>
      <c r="H36" s="8"/>
      <c r="I36" s="8">
        <f t="shared" si="0"/>
        <v>0</v>
      </c>
      <c r="J36" s="5">
        <v>8</v>
      </c>
      <c r="K36" s="8">
        <f t="shared" si="1"/>
        <v>0</v>
      </c>
      <c r="L36" s="8">
        <f t="shared" si="2"/>
        <v>0</v>
      </c>
    </row>
    <row r="37" spans="2:12" s="1" customFormat="1" ht="19.649999999999999" customHeight="1" x14ac:dyDescent="0.2">
      <c r="B37" s="5">
        <v>9</v>
      </c>
      <c r="C37" s="6" t="s">
        <v>37</v>
      </c>
      <c r="D37" s="6" t="s">
        <v>38</v>
      </c>
      <c r="E37" s="7" t="s">
        <v>39</v>
      </c>
      <c r="F37" s="6" t="s">
        <v>40</v>
      </c>
      <c r="G37" s="8">
        <v>350</v>
      </c>
      <c r="H37" s="8"/>
      <c r="I37" s="8">
        <f t="shared" si="0"/>
        <v>0</v>
      </c>
      <c r="J37" s="5">
        <v>8</v>
      </c>
      <c r="K37" s="8">
        <f t="shared" si="1"/>
        <v>0</v>
      </c>
      <c r="L37" s="8">
        <f t="shared" si="2"/>
        <v>0</v>
      </c>
    </row>
    <row r="38" spans="2:12" s="1" customFormat="1" ht="19.649999999999999" customHeight="1" x14ac:dyDescent="0.2">
      <c r="B38" s="5">
        <v>10</v>
      </c>
      <c r="C38" s="6" t="s">
        <v>41</v>
      </c>
      <c r="D38" s="6" t="s">
        <v>42</v>
      </c>
      <c r="E38" s="7" t="s">
        <v>43</v>
      </c>
      <c r="F38" s="6" t="s">
        <v>40</v>
      </c>
      <c r="G38" s="8">
        <v>100</v>
      </c>
      <c r="H38" s="8"/>
      <c r="I38" s="8">
        <f t="shared" si="0"/>
        <v>0</v>
      </c>
      <c r="J38" s="5">
        <v>8</v>
      </c>
      <c r="K38" s="8">
        <f t="shared" si="1"/>
        <v>0</v>
      </c>
      <c r="L38" s="8">
        <f t="shared" si="2"/>
        <v>0</v>
      </c>
    </row>
    <row r="39" spans="2:12" s="1" customFormat="1" ht="19.649999999999999" customHeight="1" x14ac:dyDescent="0.2">
      <c r="B39" s="5">
        <v>11</v>
      </c>
      <c r="C39" s="6" t="s">
        <v>44</v>
      </c>
      <c r="D39" s="6" t="s">
        <v>45</v>
      </c>
      <c r="E39" s="7" t="s">
        <v>46</v>
      </c>
      <c r="F39" s="6" t="s">
        <v>40</v>
      </c>
      <c r="G39" s="8">
        <v>21</v>
      </c>
      <c r="H39" s="8"/>
      <c r="I39" s="8">
        <f t="shared" si="0"/>
        <v>0</v>
      </c>
      <c r="J39" s="5">
        <v>8</v>
      </c>
      <c r="K39" s="8">
        <f t="shared" si="1"/>
        <v>0</v>
      </c>
      <c r="L39" s="8">
        <f t="shared" si="2"/>
        <v>0</v>
      </c>
    </row>
    <row r="40" spans="2:12" s="1" customFormat="1" ht="19.649999999999999" customHeight="1" x14ac:dyDescent="0.2">
      <c r="B40" s="5">
        <v>12</v>
      </c>
      <c r="C40" s="6" t="s">
        <v>47</v>
      </c>
      <c r="D40" s="6" t="s">
        <v>48</v>
      </c>
      <c r="E40" s="7" t="s">
        <v>49</v>
      </c>
      <c r="F40" s="6" t="s">
        <v>40</v>
      </c>
      <c r="G40" s="8">
        <v>20</v>
      </c>
      <c r="H40" s="8"/>
      <c r="I40" s="8">
        <f t="shared" si="0"/>
        <v>0</v>
      </c>
      <c r="J40" s="5">
        <v>8</v>
      </c>
      <c r="K40" s="8">
        <f t="shared" si="1"/>
        <v>0</v>
      </c>
      <c r="L40" s="8">
        <f t="shared" si="2"/>
        <v>0</v>
      </c>
    </row>
    <row r="41" spans="2:12" s="1" customFormat="1" ht="19.649999999999999" customHeight="1" x14ac:dyDescent="0.2">
      <c r="B41" s="5">
        <v>13</v>
      </c>
      <c r="C41" s="6" t="s">
        <v>50</v>
      </c>
      <c r="D41" s="6" t="s">
        <v>51</v>
      </c>
      <c r="E41" s="7" t="s">
        <v>52</v>
      </c>
      <c r="F41" s="6" t="s">
        <v>40</v>
      </c>
      <c r="G41" s="8">
        <v>53</v>
      </c>
      <c r="H41" s="8"/>
      <c r="I41" s="8">
        <f t="shared" si="0"/>
        <v>0</v>
      </c>
      <c r="J41" s="5">
        <v>8</v>
      </c>
      <c r="K41" s="8">
        <f t="shared" si="1"/>
        <v>0</v>
      </c>
      <c r="L41" s="8">
        <f t="shared" si="2"/>
        <v>0</v>
      </c>
    </row>
    <row r="42" spans="2:12" s="1" customFormat="1" ht="19.649999999999999" customHeight="1" x14ac:dyDescent="0.2">
      <c r="B42" s="5">
        <v>14</v>
      </c>
      <c r="C42" s="6" t="s">
        <v>53</v>
      </c>
      <c r="D42" s="6" t="s">
        <v>54</v>
      </c>
      <c r="E42" s="7" t="s">
        <v>55</v>
      </c>
      <c r="F42" s="6" t="s">
        <v>40</v>
      </c>
      <c r="G42" s="8">
        <v>150</v>
      </c>
      <c r="H42" s="8"/>
      <c r="I42" s="8">
        <f t="shared" si="0"/>
        <v>0</v>
      </c>
      <c r="J42" s="5">
        <v>8</v>
      </c>
      <c r="K42" s="8">
        <f t="shared" si="1"/>
        <v>0</v>
      </c>
      <c r="L42" s="8">
        <f t="shared" si="2"/>
        <v>0</v>
      </c>
    </row>
    <row r="43" spans="2:12" s="1" customFormat="1" ht="19.649999999999999" customHeight="1" x14ac:dyDescent="0.2">
      <c r="B43" s="5">
        <v>15</v>
      </c>
      <c r="C43" s="6" t="s">
        <v>56</v>
      </c>
      <c r="D43" s="6" t="s">
        <v>57</v>
      </c>
      <c r="E43" s="7" t="s">
        <v>58</v>
      </c>
      <c r="F43" s="6" t="s">
        <v>40</v>
      </c>
      <c r="G43" s="8">
        <v>34.299999999999997</v>
      </c>
      <c r="H43" s="8"/>
      <c r="I43" s="8">
        <f t="shared" si="0"/>
        <v>0</v>
      </c>
      <c r="J43" s="5">
        <v>8</v>
      </c>
      <c r="K43" s="8">
        <f t="shared" si="1"/>
        <v>0</v>
      </c>
      <c r="L43" s="8">
        <f t="shared" si="2"/>
        <v>0</v>
      </c>
    </row>
    <row r="44" spans="2:12" s="1" customFormat="1" ht="28.8" customHeight="1" x14ac:dyDescent="0.2">
      <c r="B44" s="5">
        <v>16</v>
      </c>
      <c r="C44" s="6" t="s">
        <v>59</v>
      </c>
      <c r="D44" s="6" t="s">
        <v>60</v>
      </c>
      <c r="E44" s="7" t="s">
        <v>61</v>
      </c>
      <c r="F44" s="6" t="s">
        <v>40</v>
      </c>
      <c r="G44" s="8">
        <v>595.54999999999995</v>
      </c>
      <c r="H44" s="8"/>
      <c r="I44" s="8">
        <f t="shared" si="0"/>
        <v>0</v>
      </c>
      <c r="J44" s="5">
        <v>8</v>
      </c>
      <c r="K44" s="8">
        <f t="shared" si="1"/>
        <v>0</v>
      </c>
      <c r="L44" s="8">
        <f t="shared" si="2"/>
        <v>0</v>
      </c>
    </row>
    <row r="45" spans="2:12" s="1" customFormat="1" ht="19.649999999999999" customHeight="1" x14ac:dyDescent="0.2">
      <c r="B45" s="5">
        <v>17</v>
      </c>
      <c r="C45" s="6" t="s">
        <v>62</v>
      </c>
      <c r="D45" s="6" t="s">
        <v>63</v>
      </c>
      <c r="E45" s="7" t="s">
        <v>64</v>
      </c>
      <c r="F45" s="6" t="s">
        <v>40</v>
      </c>
      <c r="G45" s="8">
        <v>146.4</v>
      </c>
      <c r="H45" s="8"/>
      <c r="I45" s="8">
        <f t="shared" si="0"/>
        <v>0</v>
      </c>
      <c r="J45" s="5">
        <v>8</v>
      </c>
      <c r="K45" s="8">
        <f t="shared" si="1"/>
        <v>0</v>
      </c>
      <c r="L45" s="8">
        <f t="shared" si="2"/>
        <v>0</v>
      </c>
    </row>
    <row r="46" spans="2:12" s="1" customFormat="1" ht="28.8" customHeight="1" x14ac:dyDescent="0.2">
      <c r="B46" s="5">
        <v>18</v>
      </c>
      <c r="C46" s="6" t="s">
        <v>65</v>
      </c>
      <c r="D46" s="6" t="s">
        <v>66</v>
      </c>
      <c r="E46" s="7" t="s">
        <v>67</v>
      </c>
      <c r="F46" s="6" t="s">
        <v>40</v>
      </c>
      <c r="G46" s="8">
        <v>1198.0999999999999</v>
      </c>
      <c r="H46" s="8"/>
      <c r="I46" s="8">
        <f t="shared" si="0"/>
        <v>0</v>
      </c>
      <c r="J46" s="5">
        <v>8</v>
      </c>
      <c r="K46" s="8">
        <f t="shared" si="1"/>
        <v>0</v>
      </c>
      <c r="L46" s="8">
        <f t="shared" si="2"/>
        <v>0</v>
      </c>
    </row>
    <row r="47" spans="2:12" s="1" customFormat="1" ht="19.649999999999999" customHeight="1" x14ac:dyDescent="0.2">
      <c r="B47" s="5">
        <v>19</v>
      </c>
      <c r="C47" s="6" t="s">
        <v>68</v>
      </c>
      <c r="D47" s="6" t="s">
        <v>69</v>
      </c>
      <c r="E47" s="7" t="s">
        <v>70</v>
      </c>
      <c r="F47" s="6" t="s">
        <v>40</v>
      </c>
      <c r="G47" s="8">
        <v>3150</v>
      </c>
      <c r="H47" s="8"/>
      <c r="I47" s="8">
        <f t="shared" si="0"/>
        <v>0</v>
      </c>
      <c r="J47" s="5">
        <v>8</v>
      </c>
      <c r="K47" s="8">
        <f t="shared" si="1"/>
        <v>0</v>
      </c>
      <c r="L47" s="8">
        <f t="shared" si="2"/>
        <v>0</v>
      </c>
    </row>
    <row r="48" spans="2:12" s="1" customFormat="1" ht="28.8" customHeight="1" x14ac:dyDescent="0.2">
      <c r="B48" s="5">
        <v>20</v>
      </c>
      <c r="C48" s="6" t="s">
        <v>71</v>
      </c>
      <c r="D48" s="6" t="s">
        <v>72</v>
      </c>
      <c r="E48" s="7" t="s">
        <v>73</v>
      </c>
      <c r="F48" s="6" t="s">
        <v>40</v>
      </c>
      <c r="G48" s="8">
        <v>145</v>
      </c>
      <c r="H48" s="8"/>
      <c r="I48" s="8">
        <f t="shared" si="0"/>
        <v>0</v>
      </c>
      <c r="J48" s="5">
        <v>8</v>
      </c>
      <c r="K48" s="8">
        <f t="shared" si="1"/>
        <v>0</v>
      </c>
      <c r="L48" s="8">
        <f t="shared" si="2"/>
        <v>0</v>
      </c>
    </row>
    <row r="49" spans="2:12" s="1" customFormat="1" ht="28.8" customHeight="1" x14ac:dyDescent="0.2">
      <c r="B49" s="5">
        <v>21</v>
      </c>
      <c r="C49" s="6" t="s">
        <v>74</v>
      </c>
      <c r="D49" s="6" t="s">
        <v>75</v>
      </c>
      <c r="E49" s="7" t="s">
        <v>76</v>
      </c>
      <c r="F49" s="6" t="s">
        <v>40</v>
      </c>
      <c r="G49" s="8">
        <v>633.79999999999995</v>
      </c>
      <c r="H49" s="8"/>
      <c r="I49" s="8">
        <f t="shared" si="0"/>
        <v>0</v>
      </c>
      <c r="J49" s="5">
        <v>8</v>
      </c>
      <c r="K49" s="8">
        <f t="shared" si="1"/>
        <v>0</v>
      </c>
      <c r="L49" s="8">
        <f t="shared" si="2"/>
        <v>0</v>
      </c>
    </row>
    <row r="50" spans="2:12" s="1" customFormat="1" ht="28.8" customHeight="1" x14ac:dyDescent="0.2">
      <c r="B50" s="5">
        <v>22</v>
      </c>
      <c r="C50" s="6" t="s">
        <v>77</v>
      </c>
      <c r="D50" s="6" t="s">
        <v>78</v>
      </c>
      <c r="E50" s="7" t="s">
        <v>79</v>
      </c>
      <c r="F50" s="6" t="s">
        <v>40</v>
      </c>
      <c r="G50" s="8">
        <v>500</v>
      </c>
      <c r="H50" s="8"/>
      <c r="I50" s="8">
        <f t="shared" si="0"/>
        <v>0</v>
      </c>
      <c r="J50" s="5">
        <v>8</v>
      </c>
      <c r="K50" s="8">
        <f t="shared" si="1"/>
        <v>0</v>
      </c>
      <c r="L50" s="8">
        <f t="shared" si="2"/>
        <v>0</v>
      </c>
    </row>
    <row r="51" spans="2:12" s="1" customFormat="1" ht="19.649999999999999" customHeight="1" x14ac:dyDescent="0.2">
      <c r="B51" s="5">
        <v>23</v>
      </c>
      <c r="C51" s="6" t="s">
        <v>80</v>
      </c>
      <c r="D51" s="6" t="s">
        <v>81</v>
      </c>
      <c r="E51" s="7" t="s">
        <v>82</v>
      </c>
      <c r="F51" s="6" t="s">
        <v>83</v>
      </c>
      <c r="G51" s="8">
        <v>750</v>
      </c>
      <c r="H51" s="8"/>
      <c r="I51" s="8">
        <f t="shared" si="0"/>
        <v>0</v>
      </c>
      <c r="J51" s="5">
        <v>8</v>
      </c>
      <c r="K51" s="8">
        <f t="shared" si="1"/>
        <v>0</v>
      </c>
      <c r="L51" s="8">
        <f t="shared" si="2"/>
        <v>0</v>
      </c>
    </row>
    <row r="52" spans="2:12" s="1" customFormat="1" ht="19.649999999999999" customHeight="1" x14ac:dyDescent="0.2">
      <c r="B52" s="5">
        <v>24</v>
      </c>
      <c r="C52" s="6" t="s">
        <v>84</v>
      </c>
      <c r="D52" s="6" t="s">
        <v>85</v>
      </c>
      <c r="E52" s="7" t="s">
        <v>86</v>
      </c>
      <c r="F52" s="6" t="s">
        <v>40</v>
      </c>
      <c r="G52" s="8">
        <v>120</v>
      </c>
      <c r="H52" s="8"/>
      <c r="I52" s="8">
        <f t="shared" si="0"/>
        <v>0</v>
      </c>
      <c r="J52" s="5">
        <v>8</v>
      </c>
      <c r="K52" s="8">
        <f t="shared" si="1"/>
        <v>0</v>
      </c>
      <c r="L52" s="8">
        <f t="shared" si="2"/>
        <v>0</v>
      </c>
    </row>
    <row r="53" spans="2:12" s="1" customFormat="1" ht="19.649999999999999" customHeight="1" x14ac:dyDescent="0.2">
      <c r="B53" s="5">
        <v>25</v>
      </c>
      <c r="C53" s="6" t="s">
        <v>87</v>
      </c>
      <c r="D53" s="6" t="s">
        <v>88</v>
      </c>
      <c r="E53" s="7" t="s">
        <v>89</v>
      </c>
      <c r="F53" s="6" t="s">
        <v>40</v>
      </c>
      <c r="G53" s="8">
        <v>75</v>
      </c>
      <c r="H53" s="8"/>
      <c r="I53" s="8">
        <f t="shared" si="0"/>
        <v>0</v>
      </c>
      <c r="J53" s="5">
        <v>8</v>
      </c>
      <c r="K53" s="8">
        <f t="shared" si="1"/>
        <v>0</v>
      </c>
      <c r="L53" s="8">
        <f t="shared" si="2"/>
        <v>0</v>
      </c>
    </row>
    <row r="54" spans="2:12" s="1" customFormat="1" ht="28.8" customHeight="1" x14ac:dyDescent="0.2">
      <c r="B54" s="5">
        <v>26</v>
      </c>
      <c r="C54" s="6" t="s">
        <v>90</v>
      </c>
      <c r="D54" s="6" t="s">
        <v>91</v>
      </c>
      <c r="E54" s="7" t="s">
        <v>92</v>
      </c>
      <c r="F54" s="6" t="s">
        <v>40</v>
      </c>
      <c r="G54" s="8">
        <v>114</v>
      </c>
      <c r="H54" s="8"/>
      <c r="I54" s="8">
        <f t="shared" si="0"/>
        <v>0</v>
      </c>
      <c r="J54" s="5">
        <v>8</v>
      </c>
      <c r="K54" s="8">
        <f t="shared" si="1"/>
        <v>0</v>
      </c>
      <c r="L54" s="8">
        <f t="shared" si="2"/>
        <v>0</v>
      </c>
    </row>
    <row r="55" spans="2:12" s="1" customFormat="1" ht="19.649999999999999" customHeight="1" x14ac:dyDescent="0.2">
      <c r="B55" s="5">
        <v>27</v>
      </c>
      <c r="C55" s="6" t="s">
        <v>93</v>
      </c>
      <c r="D55" s="6" t="s">
        <v>94</v>
      </c>
      <c r="E55" s="7" t="s">
        <v>95</v>
      </c>
      <c r="F55" s="6" t="s">
        <v>13</v>
      </c>
      <c r="G55" s="8">
        <v>350</v>
      </c>
      <c r="H55" s="8"/>
      <c r="I55" s="8">
        <f t="shared" si="0"/>
        <v>0</v>
      </c>
      <c r="J55" s="5">
        <v>8</v>
      </c>
      <c r="K55" s="8">
        <f t="shared" si="1"/>
        <v>0</v>
      </c>
      <c r="L55" s="8">
        <f t="shared" si="2"/>
        <v>0</v>
      </c>
    </row>
    <row r="56" spans="2:12" s="1" customFormat="1" ht="19.649999999999999" customHeight="1" x14ac:dyDescent="0.2">
      <c r="B56" s="5">
        <v>28</v>
      </c>
      <c r="C56" s="6" t="s">
        <v>96</v>
      </c>
      <c r="D56" s="6" t="s">
        <v>97</v>
      </c>
      <c r="E56" s="7" t="s">
        <v>98</v>
      </c>
      <c r="F56" s="6" t="s">
        <v>13</v>
      </c>
      <c r="G56" s="8">
        <v>230</v>
      </c>
      <c r="H56" s="8"/>
      <c r="I56" s="8">
        <f t="shared" si="0"/>
        <v>0</v>
      </c>
      <c r="J56" s="5">
        <v>8</v>
      </c>
      <c r="K56" s="8">
        <f t="shared" si="1"/>
        <v>0</v>
      </c>
      <c r="L56" s="8">
        <f t="shared" si="2"/>
        <v>0</v>
      </c>
    </row>
    <row r="57" spans="2:12" s="1" customFormat="1" ht="19.649999999999999" customHeight="1" x14ac:dyDescent="0.2">
      <c r="B57" s="5">
        <v>29</v>
      </c>
      <c r="C57" s="6" t="s">
        <v>99</v>
      </c>
      <c r="D57" s="6" t="s">
        <v>100</v>
      </c>
      <c r="E57" s="7" t="s">
        <v>101</v>
      </c>
      <c r="F57" s="6" t="s">
        <v>13</v>
      </c>
      <c r="G57" s="8">
        <v>200</v>
      </c>
      <c r="H57" s="8"/>
      <c r="I57" s="8">
        <f t="shared" si="0"/>
        <v>0</v>
      </c>
      <c r="J57" s="5">
        <v>8</v>
      </c>
      <c r="K57" s="8">
        <f t="shared" si="1"/>
        <v>0</v>
      </c>
      <c r="L57" s="8">
        <f t="shared" si="2"/>
        <v>0</v>
      </c>
    </row>
    <row r="58" spans="2:12" s="1" customFormat="1" ht="19.649999999999999" customHeight="1" x14ac:dyDescent="0.2">
      <c r="B58" s="5">
        <v>30</v>
      </c>
      <c r="C58" s="6" t="s">
        <v>102</v>
      </c>
      <c r="D58" s="6" t="s">
        <v>103</v>
      </c>
      <c r="E58" s="7" t="s">
        <v>104</v>
      </c>
      <c r="F58" s="6" t="s">
        <v>13</v>
      </c>
      <c r="G58" s="8">
        <v>21</v>
      </c>
      <c r="H58" s="8"/>
      <c r="I58" s="8">
        <f t="shared" si="0"/>
        <v>0</v>
      </c>
      <c r="J58" s="5">
        <v>8</v>
      </c>
      <c r="K58" s="8">
        <f t="shared" si="1"/>
        <v>0</v>
      </c>
      <c r="L58" s="8">
        <f t="shared" si="2"/>
        <v>0</v>
      </c>
    </row>
    <row r="59" spans="2:12" s="1" customFormat="1" ht="19.649999999999999" customHeight="1" x14ac:dyDescent="0.2">
      <c r="B59" s="5">
        <v>31</v>
      </c>
      <c r="C59" s="6" t="s">
        <v>105</v>
      </c>
      <c r="D59" s="6" t="s">
        <v>106</v>
      </c>
      <c r="E59" s="7" t="s">
        <v>107</v>
      </c>
      <c r="F59" s="6" t="s">
        <v>13</v>
      </c>
      <c r="G59" s="8">
        <v>350</v>
      </c>
      <c r="H59" s="8"/>
      <c r="I59" s="8">
        <f t="shared" si="0"/>
        <v>0</v>
      </c>
      <c r="J59" s="5">
        <v>8</v>
      </c>
      <c r="K59" s="8">
        <f t="shared" si="1"/>
        <v>0</v>
      </c>
      <c r="L59" s="8">
        <f t="shared" si="2"/>
        <v>0</v>
      </c>
    </row>
    <row r="60" spans="2:12" s="1" customFormat="1" ht="19.649999999999999" customHeight="1" x14ac:dyDescent="0.2">
      <c r="B60" s="5">
        <v>32</v>
      </c>
      <c r="C60" s="6" t="s">
        <v>108</v>
      </c>
      <c r="D60" s="6" t="s">
        <v>109</v>
      </c>
      <c r="E60" s="7" t="s">
        <v>110</v>
      </c>
      <c r="F60" s="6" t="s">
        <v>13</v>
      </c>
      <c r="G60" s="8">
        <v>230</v>
      </c>
      <c r="H60" s="8"/>
      <c r="I60" s="8">
        <f t="shared" si="0"/>
        <v>0</v>
      </c>
      <c r="J60" s="5">
        <v>8</v>
      </c>
      <c r="K60" s="8">
        <f t="shared" si="1"/>
        <v>0</v>
      </c>
      <c r="L60" s="8">
        <f t="shared" si="2"/>
        <v>0</v>
      </c>
    </row>
    <row r="61" spans="2:12" s="1" customFormat="1" ht="28.8" customHeight="1" x14ac:dyDescent="0.2">
      <c r="B61" s="5">
        <v>33</v>
      </c>
      <c r="C61" s="6" t="s">
        <v>111</v>
      </c>
      <c r="D61" s="6" t="s">
        <v>112</v>
      </c>
      <c r="E61" s="7" t="s">
        <v>113</v>
      </c>
      <c r="F61" s="6" t="s">
        <v>40</v>
      </c>
      <c r="G61" s="8">
        <v>265.5</v>
      </c>
      <c r="H61" s="8"/>
      <c r="I61" s="8">
        <f t="shared" si="0"/>
        <v>0</v>
      </c>
      <c r="J61" s="5">
        <v>8</v>
      </c>
      <c r="K61" s="8">
        <f t="shared" si="1"/>
        <v>0</v>
      </c>
      <c r="L61" s="8">
        <f t="shared" si="2"/>
        <v>0</v>
      </c>
    </row>
    <row r="62" spans="2:12" s="1" customFormat="1" ht="21.3" customHeight="1" x14ac:dyDescent="0.2">
      <c r="B62" s="19" t="s">
        <v>114</v>
      </c>
      <c r="C62" s="19"/>
      <c r="D62" s="19"/>
      <c r="E62" s="19"/>
      <c r="F62" s="26">
        <f>SUM(I29:I61)</f>
        <v>0</v>
      </c>
      <c r="G62" s="26"/>
      <c r="H62" s="26"/>
      <c r="I62" s="26"/>
      <c r="J62" s="26"/>
      <c r="K62" s="26"/>
      <c r="L62" s="26"/>
    </row>
    <row r="63" spans="2:12" s="1" customFormat="1" ht="21.3" customHeight="1" x14ac:dyDescent="0.2">
      <c r="B63" s="19" t="s">
        <v>115</v>
      </c>
      <c r="C63" s="19"/>
      <c r="D63" s="19"/>
      <c r="E63" s="19"/>
      <c r="F63" s="26">
        <f>SUM(L29:L61)</f>
        <v>0</v>
      </c>
      <c r="G63" s="27"/>
      <c r="H63" s="27"/>
      <c r="I63" s="27"/>
      <c r="J63" s="27"/>
      <c r="K63" s="27"/>
      <c r="L63" s="27"/>
    </row>
    <row r="64" spans="2:12" s="1" customFormat="1" ht="11.1" customHeight="1" x14ac:dyDescent="0.2"/>
    <row r="65" spans="2:14" s="1" customFormat="1" ht="84" customHeight="1" x14ac:dyDescent="0.2">
      <c r="B65" s="20" t="s">
        <v>128</v>
      </c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</row>
    <row r="66" spans="2:14" s="1" customFormat="1" ht="2.7" customHeight="1" x14ac:dyDescent="0.2"/>
    <row r="67" spans="2:14" s="1" customFormat="1" ht="105.6" customHeight="1" x14ac:dyDescent="0.2">
      <c r="B67" s="20" t="s">
        <v>129</v>
      </c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</row>
    <row r="68" spans="2:14" s="1" customFormat="1" ht="5.25" customHeight="1" x14ac:dyDescent="0.2"/>
    <row r="69" spans="2:14" s="1" customFormat="1" ht="111.6" customHeight="1" x14ac:dyDescent="0.2">
      <c r="B69" s="20" t="s">
        <v>130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</row>
    <row r="70" spans="2:14" s="1" customFormat="1" ht="55.2" customHeight="1" x14ac:dyDescent="0.2"/>
    <row r="71" spans="2:14" s="1" customFormat="1" ht="37.799999999999997" customHeight="1" x14ac:dyDescent="0.2">
      <c r="C71" s="17" t="s">
        <v>116</v>
      </c>
      <c r="D71" s="17"/>
      <c r="E71" s="17"/>
      <c r="F71" s="15" t="s">
        <v>117</v>
      </c>
      <c r="G71" s="15"/>
      <c r="H71" s="15"/>
      <c r="I71" s="15"/>
      <c r="J71" s="15"/>
      <c r="K71" s="15"/>
      <c r="L71" s="15"/>
    </row>
    <row r="72" spans="2:14" s="1" customFormat="1" ht="28.8" customHeight="1" x14ac:dyDescent="0.2">
      <c r="C72" s="14"/>
      <c r="D72" s="14"/>
      <c r="E72" s="14"/>
      <c r="F72" s="14"/>
      <c r="G72" s="14"/>
      <c r="H72" s="14"/>
      <c r="I72" s="14"/>
      <c r="J72" s="14"/>
      <c r="K72" s="14"/>
      <c r="L72" s="14"/>
    </row>
    <row r="73" spans="2:14" s="1" customFormat="1" ht="28.8" customHeight="1" x14ac:dyDescent="0.2">
      <c r="C73" s="14"/>
      <c r="D73" s="14"/>
      <c r="E73" s="14"/>
      <c r="F73" s="14"/>
      <c r="G73" s="14"/>
      <c r="H73" s="14"/>
      <c r="I73" s="14"/>
      <c r="J73" s="14"/>
      <c r="K73" s="14"/>
      <c r="L73" s="14"/>
    </row>
    <row r="74" spans="2:14" s="1" customFormat="1" ht="28.8" customHeight="1" x14ac:dyDescent="0.2"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2:14" s="1" customFormat="1" ht="28.8" customHeight="1" x14ac:dyDescent="0.2">
      <c r="C75" s="14"/>
      <c r="D75" s="14"/>
      <c r="E75" s="14"/>
      <c r="F75" s="14"/>
      <c r="G75" s="14"/>
      <c r="H75" s="14"/>
      <c r="I75" s="14"/>
      <c r="J75" s="14"/>
      <c r="K75" s="14"/>
      <c r="L75" s="14"/>
    </row>
    <row r="76" spans="2:14" s="1" customFormat="1" ht="2.7" customHeight="1" x14ac:dyDescent="0.2"/>
    <row r="77" spans="2:14" s="1" customFormat="1" ht="177.6" customHeight="1" x14ac:dyDescent="0.2">
      <c r="B77" s="20" t="s">
        <v>131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</row>
    <row r="78" spans="2:14" s="1" customFormat="1" ht="2.7" customHeight="1" x14ac:dyDescent="0.2"/>
    <row r="79" spans="2:14" s="1" customFormat="1" ht="46.8" customHeight="1" x14ac:dyDescent="0.2">
      <c r="B79" s="21" t="s">
        <v>132</v>
      </c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</row>
    <row r="80" spans="2:14" s="1" customFormat="1" ht="2.7" customHeight="1" x14ac:dyDescent="0.2"/>
    <row r="81" spans="2:14" s="1" customFormat="1" ht="37.799999999999997" customHeight="1" x14ac:dyDescent="0.2">
      <c r="C81" s="17" t="s">
        <v>118</v>
      </c>
      <c r="D81" s="17"/>
      <c r="E81" s="17"/>
      <c r="F81" s="16" t="s">
        <v>119</v>
      </c>
      <c r="G81" s="16"/>
      <c r="H81" s="16"/>
      <c r="I81" s="16"/>
      <c r="J81" s="16"/>
      <c r="K81" s="16"/>
      <c r="L81" s="16"/>
    </row>
    <row r="82" spans="2:14" s="1" customFormat="1" ht="28.8" customHeight="1" x14ac:dyDescent="0.2">
      <c r="C82" s="14"/>
      <c r="D82" s="14"/>
      <c r="E82" s="14"/>
      <c r="F82" s="14"/>
      <c r="G82" s="14"/>
      <c r="H82" s="14"/>
      <c r="I82" s="14"/>
      <c r="J82" s="14"/>
      <c r="K82" s="14"/>
      <c r="L82" s="14"/>
    </row>
    <row r="83" spans="2:14" s="1" customFormat="1" ht="28.8" customHeight="1" x14ac:dyDescent="0.2">
      <c r="C83" s="14"/>
      <c r="D83" s="14"/>
      <c r="E83" s="14"/>
      <c r="F83" s="14"/>
      <c r="G83" s="14"/>
      <c r="H83" s="14"/>
      <c r="I83" s="14"/>
      <c r="J83" s="14"/>
      <c r="K83" s="14"/>
      <c r="L83" s="14"/>
    </row>
    <row r="84" spans="2:14" s="1" customFormat="1" ht="28.8" customHeight="1" x14ac:dyDescent="0.2">
      <c r="C84" s="14"/>
      <c r="D84" s="14"/>
      <c r="E84" s="14"/>
      <c r="F84" s="14"/>
      <c r="G84" s="14"/>
      <c r="H84" s="14"/>
      <c r="I84" s="14"/>
      <c r="J84" s="14"/>
      <c r="K84" s="14"/>
      <c r="L84" s="14"/>
    </row>
    <row r="85" spans="2:14" s="1" customFormat="1" ht="28.8" customHeight="1" x14ac:dyDescent="0.2">
      <c r="C85" s="14"/>
      <c r="D85" s="14"/>
      <c r="E85" s="14"/>
      <c r="F85" s="14"/>
      <c r="G85" s="14"/>
      <c r="H85" s="14"/>
      <c r="I85" s="14"/>
      <c r="J85" s="14"/>
      <c r="K85" s="14"/>
      <c r="L85" s="14"/>
    </row>
    <row r="86" spans="2:14" s="1" customFormat="1" ht="2.7" customHeight="1" x14ac:dyDescent="0.2"/>
    <row r="87" spans="2:14" s="1" customFormat="1" ht="136.80000000000001" customHeight="1" x14ac:dyDescent="0.2">
      <c r="B87" s="20" t="s">
        <v>133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</row>
    <row r="88" spans="2:14" s="1" customFormat="1" ht="2.7" customHeight="1" x14ac:dyDescent="0.2"/>
    <row r="89" spans="2:14" s="1" customFormat="1" ht="76.8" customHeight="1" x14ac:dyDescent="0.2">
      <c r="B89" s="20" t="s">
        <v>134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</row>
    <row r="90" spans="2:14" s="1" customFormat="1" ht="2.7" customHeight="1" x14ac:dyDescent="0.2"/>
    <row r="91" spans="2:14" s="1" customFormat="1" ht="59.4" customHeight="1" x14ac:dyDescent="0.2">
      <c r="B91" s="20" t="s">
        <v>135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</row>
    <row r="92" spans="2:14" s="1" customFormat="1" ht="2.7" customHeight="1" x14ac:dyDescent="0.2"/>
    <row r="93" spans="2:14" s="1" customFormat="1" ht="51.6" customHeight="1" x14ac:dyDescent="0.2">
      <c r="B93" s="20" t="s">
        <v>136</v>
      </c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</row>
    <row r="94" spans="2:14" s="1" customFormat="1" ht="2.7" customHeight="1" x14ac:dyDescent="0.2"/>
    <row r="95" spans="2:14" s="1" customFormat="1" ht="125.4" customHeight="1" x14ac:dyDescent="0.2">
      <c r="B95" s="20" t="s">
        <v>137</v>
      </c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</row>
    <row r="96" spans="2:14" s="1" customFormat="1" ht="2.7" customHeight="1" x14ac:dyDescent="0.2"/>
    <row r="97" spans="2:14" s="1" customFormat="1" ht="93" customHeight="1" x14ac:dyDescent="0.2">
      <c r="B97" s="20" t="s">
        <v>138</v>
      </c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</row>
    <row r="98" spans="2:14" s="1" customFormat="1" ht="32.4" customHeight="1" x14ac:dyDescent="0.2"/>
    <row r="99" spans="2:14" s="1" customFormat="1" ht="17.55" customHeight="1" x14ac:dyDescent="0.2">
      <c r="J99" s="13" t="s">
        <v>139</v>
      </c>
      <c r="K99" s="13"/>
      <c r="L99" s="13"/>
    </row>
    <row r="100" spans="2:14" s="1" customFormat="1" ht="81.599999999999994" customHeight="1" x14ac:dyDescent="0.2">
      <c r="B100" s="18" t="s">
        <v>140</v>
      </c>
      <c r="C100" s="18"/>
      <c r="D100" s="18"/>
      <c r="E100" s="18"/>
      <c r="F100" s="18"/>
      <c r="G100" s="18"/>
      <c r="H100" s="18"/>
      <c r="I100" s="18"/>
      <c r="J100" s="18"/>
      <c r="K100" s="18"/>
    </row>
  </sheetData>
  <mergeCells count="48">
    <mergeCell ref="C72:E72"/>
    <mergeCell ref="C73:E73"/>
    <mergeCell ref="I2:O2"/>
    <mergeCell ref="B4:D4"/>
    <mergeCell ref="B6:D6"/>
    <mergeCell ref="B8:D8"/>
    <mergeCell ref="B10:D11"/>
    <mergeCell ref="G11:N12"/>
    <mergeCell ref="B62:E62"/>
    <mergeCell ref="F62:L62"/>
    <mergeCell ref="F63:L63"/>
    <mergeCell ref="B14:P14"/>
    <mergeCell ref="B24:L24"/>
    <mergeCell ref="B25:H25"/>
    <mergeCell ref="I25:J25"/>
    <mergeCell ref="B26:L26"/>
    <mergeCell ref="C82:E82"/>
    <mergeCell ref="C83:E83"/>
    <mergeCell ref="B100:K100"/>
    <mergeCell ref="B63:E63"/>
    <mergeCell ref="B65:N65"/>
    <mergeCell ref="B67:N67"/>
    <mergeCell ref="B69:N69"/>
    <mergeCell ref="B77:N77"/>
    <mergeCell ref="B79:N79"/>
    <mergeCell ref="B87:N87"/>
    <mergeCell ref="B89:N89"/>
    <mergeCell ref="B91:N91"/>
    <mergeCell ref="B93:N93"/>
    <mergeCell ref="B95:N95"/>
    <mergeCell ref="B97:N97"/>
    <mergeCell ref="C71:E71"/>
    <mergeCell ref="J99:L99"/>
    <mergeCell ref="C84:E84"/>
    <mergeCell ref="C85:E85"/>
    <mergeCell ref="F71:L71"/>
    <mergeCell ref="F72:L72"/>
    <mergeCell ref="F73:L73"/>
    <mergeCell ref="F74:L74"/>
    <mergeCell ref="F75:L75"/>
    <mergeCell ref="F81:L81"/>
    <mergeCell ref="F82:L82"/>
    <mergeCell ref="F83:L83"/>
    <mergeCell ref="F84:L84"/>
    <mergeCell ref="F85:L85"/>
    <mergeCell ref="C74:E74"/>
    <mergeCell ref="C75:E75"/>
    <mergeCell ref="C81:E81"/>
  </mergeCells>
  <pageMargins left="0.7" right="0.7" top="0.75" bottom="0.75" header="0.3" footer="0.3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Motycki Mariusz</cp:lastModifiedBy>
  <cp:lastPrinted>2025-10-16T08:14:04Z</cp:lastPrinted>
  <dcterms:created xsi:type="dcterms:W3CDTF">2025-10-03T07:58:31Z</dcterms:created>
  <dcterms:modified xsi:type="dcterms:W3CDTF">2025-10-16T08:14:06Z</dcterms:modified>
</cp:coreProperties>
</file>